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Bolshoe\Рабочий стол\"/>
    </mc:Choice>
  </mc:AlternateContent>
  <bookViews>
    <workbookView xWindow="0" yWindow="0" windowWidth="23040" windowHeight="8616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3" i="1" l="1"/>
  <c r="G143" i="1"/>
  <c r="H143" i="1"/>
  <c r="I143" i="1"/>
  <c r="J143" i="1"/>
  <c r="K143" i="1"/>
  <c r="E141" i="1"/>
  <c r="E122" i="1" s="1"/>
  <c r="F141" i="1"/>
  <c r="G141" i="1"/>
  <c r="H141" i="1"/>
  <c r="H122" i="1" s="1"/>
  <c r="I141" i="1"/>
  <c r="I122" i="1" s="1"/>
  <c r="J141" i="1"/>
  <c r="K141" i="1"/>
  <c r="E147" i="1"/>
  <c r="F147" i="1"/>
  <c r="G147" i="1"/>
  <c r="H147" i="1"/>
  <c r="I147" i="1"/>
  <c r="J147" i="1"/>
  <c r="K147" i="1"/>
  <c r="E148" i="1"/>
  <c r="F148" i="1"/>
  <c r="G148" i="1"/>
  <c r="H148" i="1"/>
  <c r="I148" i="1"/>
  <c r="J148" i="1"/>
  <c r="K148" i="1"/>
  <c r="E149" i="1"/>
  <c r="F149" i="1"/>
  <c r="G149" i="1"/>
  <c r="H149" i="1"/>
  <c r="I149" i="1"/>
  <c r="J149" i="1"/>
  <c r="K149" i="1"/>
  <c r="E150" i="1"/>
  <c r="F150" i="1"/>
  <c r="G150" i="1"/>
  <c r="H150" i="1"/>
  <c r="I150" i="1"/>
  <c r="J150" i="1"/>
  <c r="K150" i="1"/>
  <c r="E151" i="1"/>
  <c r="F151" i="1"/>
  <c r="G151" i="1"/>
  <c r="H151" i="1"/>
  <c r="I151" i="1"/>
  <c r="J151" i="1"/>
  <c r="K151" i="1"/>
  <c r="E152" i="1"/>
  <c r="F152" i="1"/>
  <c r="G152" i="1"/>
  <c r="H152" i="1"/>
  <c r="I152" i="1"/>
  <c r="J152" i="1"/>
  <c r="K152" i="1"/>
  <c r="E153" i="1"/>
  <c r="F153" i="1"/>
  <c r="G153" i="1"/>
  <c r="H153" i="1"/>
  <c r="I153" i="1"/>
  <c r="J153" i="1"/>
  <c r="K153" i="1"/>
  <c r="E120" i="1"/>
  <c r="F120" i="1"/>
  <c r="G120" i="1"/>
  <c r="H120" i="1"/>
  <c r="I120" i="1"/>
  <c r="J120" i="1"/>
  <c r="K120" i="1"/>
  <c r="E121" i="1"/>
  <c r="F121" i="1"/>
  <c r="G121" i="1"/>
  <c r="H121" i="1"/>
  <c r="I121" i="1"/>
  <c r="J121" i="1"/>
  <c r="K121" i="1"/>
  <c r="F122" i="1"/>
  <c r="G122" i="1"/>
  <c r="J122" i="1"/>
  <c r="K122" i="1"/>
  <c r="E123" i="1"/>
  <c r="F123" i="1"/>
  <c r="G123" i="1"/>
  <c r="H123" i="1"/>
  <c r="I123" i="1"/>
  <c r="J123" i="1"/>
  <c r="K123" i="1"/>
  <c r="E52" i="1"/>
  <c r="F52" i="1"/>
  <c r="G52" i="1"/>
  <c r="H52" i="1"/>
  <c r="I52" i="1"/>
  <c r="J52" i="1"/>
  <c r="K52" i="1"/>
  <c r="E44" i="1"/>
  <c r="F44" i="1"/>
  <c r="G44" i="1"/>
  <c r="H44" i="1"/>
  <c r="I44" i="1"/>
  <c r="J44" i="1"/>
  <c r="K44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7" i="1" l="1"/>
  <c r="H100" i="1"/>
  <c r="G138" i="1"/>
  <c r="I157" i="1"/>
  <c r="F43" i="1"/>
  <c r="J81" i="1"/>
  <c r="I138" i="1"/>
  <c r="G195" i="1"/>
  <c r="G119" i="1"/>
  <c r="H43" i="1"/>
  <c r="F100" i="1"/>
  <c r="H119" i="1"/>
  <c r="G176" i="1"/>
  <c r="I195" i="1"/>
  <c r="J100" i="1"/>
  <c r="H195" i="1"/>
  <c r="J195" i="1"/>
  <c r="H176" i="1"/>
  <c r="J176" i="1"/>
  <c r="H157" i="1"/>
  <c r="J157" i="1"/>
  <c r="H138" i="1"/>
  <c r="J138" i="1"/>
  <c r="G100" i="1"/>
  <c r="I100" i="1"/>
  <c r="H81" i="1"/>
  <c r="F62" i="1"/>
  <c r="H62" i="1"/>
  <c r="J62" i="1"/>
  <c r="G43" i="1"/>
  <c r="I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<sst xmlns="http://schemas.openxmlformats.org/spreadsheetml/2006/main" count="319" uniqueCount="100">
  <si>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</si>
  <si>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</si>
  <si>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</si>
  <si>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</si>
  <si>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</si>
  <si>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</si>
  <si>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</si>
  <si>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</si>
  <si>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</si>
  <si>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</si>
  <si>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</si>
  <si>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</si>
  <si>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</si>
  <si>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</si>
  <si>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</si>
  <si>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</si>
  <si>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</si>
  <si>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</si>
  <si>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</si>
  <si>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</si>
  <si>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</si>
  <si>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</si>
  <si>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</si>
  <si>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</si>
  <si>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</si>
  <si>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</si>
  <si>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</si>
  <si>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</si>
  <si>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</si>
  <si>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</si>
  <si>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</si>
  <si>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</si>
  <si>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</si>
  <si>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</si>
  <si>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</si>
  <si>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</si>
  <si>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</si>
  <si>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</si>
  <si>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</si>
  <si>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</si>
  <si>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</si>
  <si>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</si>
  <si>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</si>
  <si>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</si>
  <si>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</si>
  <si>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</si>
  <si>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</si>
  <si>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</si>
  <si>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</si>
  <si>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</si>
  <si>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</si>
  <si>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</si>
  <si>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</si>
  <si>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</si>
  <si>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</si>
  <si>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</si>
  <si>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</si>
  <si>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</si>
  <si>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</si>
  <si>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</si>
  <si>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</si>
  <si>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</si>
  <si>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</si>
  <si>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</si>
  <si>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</si>
  <si>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</si>
  <si>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</si>
  <si>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</si>
  <si>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</si>
  <si>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</si>
  <si>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</si>
  <si>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Суп картофельный с рыбными консервами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</si>
  <si>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</si>
  <si>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</si>
  <si>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</si>
  <si>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</si>
  <si>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</si>
  <si>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</si>
  <si>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</si>
  <si>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Суп картофельный с клецками</t>
  </si>
  <si>
    <t>Жаркое по-домашнему</t>
  </si>
  <si>
    <t>Тефтели "Детские" под овощным соусом (в соответствии с ГОСТ Р 55366-2012)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</si>
  <si>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</si>
  <si>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</si>
  <si>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</si>
  <si>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</si>
  <si>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</si>
  <si>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</si>
  <si>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</si>
  <si>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</si>
  <si>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</si>
  <si>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МБОУ "ООШ с.Большое"</t>
  </si>
  <si>
    <t>Мирошникова Елена Николаевна</t>
  </si>
  <si>
    <t>Джем фруктовый с кусочками фруктов</t>
  </si>
  <si>
    <t>Капуста тушеная</t>
  </si>
  <si>
    <t>Зразы рыбные рубленные с яйцом</t>
  </si>
  <si>
    <t>Овощи соленые порционно/огурец</t>
  </si>
  <si>
    <t>Запеканка творожно-рисовая с маслом сливочным</t>
  </si>
  <si>
    <t>Молоко сгущенное поруионно</t>
  </si>
  <si>
    <t>Какао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</si>
</sst>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80;&#1090;&#1072;&#1085;&#1080;&#1077;%202020-2021\&#1087;&#1080;&#1090;&#1072;&#1085;&#1080;&#1077;%202022-2023\&#1058;&#1080;&#1087;&#1086;&#1074;&#1086;&#1077;&#1052;&#1077;&#1085;&#1102;%20&#1054;&#1054;&#1064;%20&#1089;.%20&#1041;&#1086;&#1083;&#1100;&#1096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F10">
            <v>100</v>
          </cell>
          <cell r="G10">
            <v>0.4</v>
          </cell>
          <cell r="H10">
            <v>0.4</v>
          </cell>
          <cell r="I10">
            <v>9.8000000000000007</v>
          </cell>
          <cell r="J10">
            <v>44.4</v>
          </cell>
          <cell r="K10">
            <v>338</v>
          </cell>
        </row>
        <row r="44">
          <cell r="E44" t="str">
            <v xml:space="preserve">Пудинг творожно-пшенный с сахарной пудрой   </v>
          </cell>
          <cell r="F44">
            <v>170</v>
          </cell>
          <cell r="G44">
            <v>14.92</v>
          </cell>
          <cell r="H44">
            <v>14.38</v>
          </cell>
          <cell r="I44">
            <v>31.51</v>
          </cell>
          <cell r="J44">
            <v>315.14</v>
          </cell>
          <cell r="K44">
            <v>222</v>
          </cell>
        </row>
        <row r="46">
          <cell r="E46" t="str">
            <v>Чай  с сахаром</v>
          </cell>
          <cell r="F46">
            <v>200</v>
          </cell>
          <cell r="G46">
            <v>0.2</v>
          </cell>
          <cell r="H46">
            <v>0.05</v>
          </cell>
          <cell r="I46">
            <v>15.01</v>
          </cell>
          <cell r="J46">
            <v>61.29</v>
          </cell>
          <cell r="K46">
            <v>376</v>
          </cell>
        </row>
        <row r="52">
          <cell r="E52" t="str">
            <v>Салат из капусты с огурцом</v>
          </cell>
          <cell r="F52">
            <v>60</v>
          </cell>
          <cell r="G52">
            <v>0.77</v>
          </cell>
          <cell r="H52">
            <v>2.04</v>
          </cell>
          <cell r="I52">
            <v>2.2599999999999998</v>
          </cell>
          <cell r="J52">
            <v>30.48</v>
          </cell>
          <cell r="K52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G200" sqref="G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7" t="s">
        <v>91</v>
      </c>
      <c r="D1" s="58"/>
      <c r="E1" s="58"/>
      <c r="F1" s="13" t="s">
        <v>16</v>
      </c>
      <c r="G1" s="2" t="s">
        <v>17</v>
      </c>
      <c r="H1" s="59" t="s">
        <v>90</v>
      </c>
      <c r="I1" s="59"/>
      <c r="J1" s="59"/>
      <c r="K1" s="59"/>
    </row>
    <row r="2" spans="1:11" ht="17.399999999999999" x14ac:dyDescent="0.25">
      <c r="A2" s="36" t="s">
        <v>6</v>
      </c>
      <c r="C2" s="2"/>
      <c r="G2" s="2" t="s">
        <v>18</v>
      </c>
      <c r="H2" s="59" t="s">
        <v>92</v>
      </c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0">
        <v>45215</v>
      </c>
      <c r="I3" s="61"/>
      <c r="J3" s="61"/>
      <c r="K3" s="61"/>
    </row>
    <row r="4" spans="1:11" ht="13.8" thickBot="1" x14ac:dyDescent="0.3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4" x14ac:dyDescent="0.3">
      <c r="A7" s="24"/>
      <c r="B7" s="16"/>
      <c r="C7" s="11"/>
      <c r="D7" s="6"/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4" x14ac:dyDescent="0.3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4" x14ac:dyDescent="0.3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4" x14ac:dyDescent="0.3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6.4" x14ac:dyDescent="0.3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6.4" x14ac:dyDescent="0.3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4.4" x14ac:dyDescent="0.3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4.4" x14ac:dyDescent="0.3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4" x14ac:dyDescent="0.3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4" x14ac:dyDescent="0.3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1330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6.4" x14ac:dyDescent="0.3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4.4" x14ac:dyDescent="0.3">
      <c r="A26" s="15"/>
      <c r="B26" s="16"/>
      <c r="C26" s="11"/>
      <c r="D26" s="6"/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4.4" x14ac:dyDescent="0.3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4.4" x14ac:dyDescent="0.3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4" x14ac:dyDescent="0.3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 x14ac:dyDescent="0.35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4.4" x14ac:dyDescent="0.3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26.4" x14ac:dyDescent="0.3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4" x14ac:dyDescent="0.3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4" x14ac:dyDescent="0.3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4" x14ac:dyDescent="0.3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4.4" x14ac:dyDescent="0.3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4.4" x14ac:dyDescent="0.3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5" t="str">
        <f>[1]Лист1!E44</f>
        <v xml:space="preserve">Пудинг творожно-пшенный с сахарной пудрой   </v>
      </c>
      <c r="F44" s="46">
        <f>[1]Лист1!F44</f>
        <v>170</v>
      </c>
      <c r="G44" s="46">
        <f>[1]Лист1!G44</f>
        <v>14.92</v>
      </c>
      <c r="H44" s="46">
        <f>[1]Лист1!H44</f>
        <v>14.38</v>
      </c>
      <c r="I44" s="46">
        <f>[1]Лист1!I44</f>
        <v>31.51</v>
      </c>
      <c r="J44" s="46">
        <f>[1]Лист1!J44</f>
        <v>315.14</v>
      </c>
      <c r="K44" s="47">
        <f>[1]Лист1!K44</f>
        <v>222</v>
      </c>
    </row>
    <row r="45" spans="1:11" ht="14.4" x14ac:dyDescent="0.3">
      <c r="A45" s="24"/>
      <c r="B45" s="16"/>
      <c r="C45" s="11"/>
      <c r="D45" s="6"/>
      <c r="E45" s="48" t="s">
        <v>56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4" x14ac:dyDescent="0.3">
      <c r="A46" s="24"/>
      <c r="B46" s="16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4.4" x14ac:dyDescent="0.3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4" x14ac:dyDescent="0.3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4" x14ac:dyDescent="0.3">
      <c r="A49" s="24"/>
      <c r="B49" s="16"/>
      <c r="C49" s="11"/>
      <c r="D49" s="6"/>
      <c r="E49" s="40" t="s">
        <v>93</v>
      </c>
      <c r="F49" s="41">
        <v>20</v>
      </c>
      <c r="G49" s="41">
        <v>0.1</v>
      </c>
      <c r="H49" s="41">
        <v>0</v>
      </c>
      <c r="I49" s="41">
        <v>14.3</v>
      </c>
      <c r="J49" s="41">
        <v>57.6</v>
      </c>
      <c r="K49" s="42"/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5">SUM(G44:G50)</f>
        <v>17.89</v>
      </c>
      <c r="H51" s="20">
        <f t="shared" ref="H51" si="16">SUM(H44:H50)</f>
        <v>14.743</v>
      </c>
      <c r="I51" s="20">
        <f t="shared" ref="I51" si="17">SUM(I44:I50)</f>
        <v>79.05</v>
      </c>
      <c r="J51" s="20">
        <f t="shared" ref="J51" si="18">SUM(J44:J50)</f>
        <v>520.43700000000001</v>
      </c>
      <c r="K51" s="26"/>
    </row>
    <row r="52" spans="1:11" ht="26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tr">
        <f>[1]Лист1!E52</f>
        <v>Салат из капусты с огурцом</v>
      </c>
      <c r="F52" s="49">
        <f>[1]Лист1!F52</f>
        <v>60</v>
      </c>
      <c r="G52" s="49">
        <f>[1]Лист1!G52</f>
        <v>0.77</v>
      </c>
      <c r="H52" s="49">
        <f>[1]Лист1!H52</f>
        <v>2.04</v>
      </c>
      <c r="I52" s="49">
        <f>[1]Лист1!I52</f>
        <v>2.2599999999999998</v>
      </c>
      <c r="J52" s="49">
        <f>[1]Лист1!J52</f>
        <v>30.48</v>
      </c>
      <c r="K52" s="50">
        <f>[1]Лист1!K52</f>
        <v>29</v>
      </c>
    </row>
    <row r="53" spans="1:11" ht="26.4" x14ac:dyDescent="0.3">
      <c r="A53" s="24"/>
      <c r="B53" s="16"/>
      <c r="C53" s="11"/>
      <c r="D53" s="7" t="s">
        <v>27</v>
      </c>
      <c r="E53" s="48" t="s">
        <v>59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4" x14ac:dyDescent="0.3">
      <c r="A54" s="24"/>
      <c r="B54" s="16"/>
      <c r="C54" s="11"/>
      <c r="D54" s="7" t="s">
        <v>28</v>
      </c>
      <c r="E54" s="48" t="s">
        <v>60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4" x14ac:dyDescent="0.3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4" x14ac:dyDescent="0.3">
      <c r="A56" s="24"/>
      <c r="B56" s="16"/>
      <c r="C56" s="11"/>
      <c r="D56" s="7" t="s">
        <v>30</v>
      </c>
      <c r="E56" s="48" t="s">
        <v>61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4" x14ac:dyDescent="0.3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4.4" x14ac:dyDescent="0.3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29.34</v>
      </c>
      <c r="H61" s="20">
        <f t="shared" ref="H61" si="20">SUM(H52:H60)</f>
        <v>31.41</v>
      </c>
      <c r="I61" s="20">
        <f t="shared" ref="I61" si="21">SUM(I52:I60)</f>
        <v>110.25</v>
      </c>
      <c r="J61" s="20">
        <f t="shared" ref="J61" si="22">SUM(J52:J60)</f>
        <v>840.8900000000001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1260</v>
      </c>
      <c r="G62" s="33">
        <f t="shared" ref="G62" si="23">G51+G61</f>
        <v>47.230000000000004</v>
      </c>
      <c r="H62" s="33">
        <f t="shared" ref="H62" si="24">H51+H61</f>
        <v>46.152999999999999</v>
      </c>
      <c r="I62" s="33">
        <f t="shared" ref="I62" si="25">I51+I61</f>
        <v>189.3</v>
      </c>
      <c r="J62" s="33">
        <f t="shared" ref="J62" si="26">J51+J61</f>
        <v>1361.3270000000002</v>
      </c>
      <c r="K62" s="33"/>
    </row>
    <row r="63" spans="1:11" ht="26.4" x14ac:dyDescent="0.3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63</v>
      </c>
    </row>
    <row r="64" spans="1:11" ht="14.4" x14ac:dyDescent="0.3">
      <c r="A64" s="24"/>
      <c r="B64" s="16"/>
      <c r="C64" s="11"/>
      <c r="D64" s="6"/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4.4" x14ac:dyDescent="0.3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4" x14ac:dyDescent="0.3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4" x14ac:dyDescent="0.3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64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4" x14ac:dyDescent="0.3">
      <c r="A72" s="24"/>
      <c r="B72" s="16"/>
      <c r="C72" s="11"/>
      <c r="D72" s="7" t="s">
        <v>27</v>
      </c>
      <c r="E72" s="48" t="s">
        <v>65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4.4" x14ac:dyDescent="0.3">
      <c r="A73" s="24"/>
      <c r="B73" s="16"/>
      <c r="C73" s="11"/>
      <c r="D73" s="7" t="s">
        <v>28</v>
      </c>
      <c r="E73" s="48" t="s">
        <v>66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4.4" x14ac:dyDescent="0.3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4.4" x14ac:dyDescent="0.3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4" x14ac:dyDescent="0.3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4.4" x14ac:dyDescent="0.3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1350</v>
      </c>
      <c r="G81" s="33">
        <f t="shared" ref="G81" si="35">G70+G80</f>
        <v>40.769999999999996</v>
      </c>
      <c r="H81" s="33">
        <f t="shared" ref="H81" si="36">H70+H80</f>
        <v>57.162999999999997</v>
      </c>
      <c r="I81" s="33">
        <f t="shared" ref="I81" si="37">I70+I80</f>
        <v>167.72000000000003</v>
      </c>
      <c r="J81" s="33">
        <f t="shared" ref="J81" si="38">J70+J80</f>
        <v>1348.7370000000001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26.4" x14ac:dyDescent="0.3">
      <c r="A83" s="24"/>
      <c r="B83" s="16"/>
      <c r="C83" s="11"/>
      <c r="D83" s="6"/>
      <c r="E83" s="51" t="s">
        <v>69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4" x14ac:dyDescent="0.3">
      <c r="A84" s="24"/>
      <c r="B84" s="16"/>
      <c r="C84" s="11"/>
      <c r="D84" s="7" t="s">
        <v>22</v>
      </c>
      <c r="E84" s="48" t="s">
        <v>57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4" x14ac:dyDescent="0.3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4" x14ac:dyDescent="0.3">
      <c r="A86" s="24"/>
      <c r="B86" s="16"/>
      <c r="C86" s="11"/>
      <c r="D86" s="7" t="s">
        <v>24</v>
      </c>
      <c r="E86" s="48" t="s">
        <v>70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4.4" x14ac:dyDescent="0.3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4" x14ac:dyDescent="0.3">
      <c r="A91" s="24"/>
      <c r="B91" s="16"/>
      <c r="C91" s="11"/>
      <c r="D91" s="7" t="s">
        <v>27</v>
      </c>
      <c r="E91" s="48" t="s">
        <v>71</v>
      </c>
      <c r="F91" s="49">
        <v>200</v>
      </c>
      <c r="G91" s="49">
        <v>6.89</v>
      </c>
      <c r="H91" s="49">
        <v>6.72</v>
      </c>
      <c r="I91" s="49">
        <v>11.47</v>
      </c>
      <c r="J91" s="49">
        <v>133.80000000000001</v>
      </c>
      <c r="K91" s="50">
        <v>87</v>
      </c>
    </row>
    <row r="92" spans="1:11" ht="14.4" x14ac:dyDescent="0.3">
      <c r="A92" s="24"/>
      <c r="B92" s="16"/>
      <c r="C92" s="11"/>
      <c r="D92" s="7" t="s">
        <v>28</v>
      </c>
      <c r="E92" s="48" t="s">
        <v>72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4" x14ac:dyDescent="0.3">
      <c r="A93" s="24"/>
      <c r="B93" s="16"/>
      <c r="C93" s="11"/>
      <c r="D93" s="7" t="s">
        <v>29</v>
      </c>
      <c r="E93" s="48" t="s">
        <v>94</v>
      </c>
      <c r="F93" s="49">
        <v>150</v>
      </c>
      <c r="G93" s="49">
        <v>2.77</v>
      </c>
      <c r="H93" s="49">
        <v>4.84</v>
      </c>
      <c r="I93" s="49">
        <v>10.78</v>
      </c>
      <c r="J93" s="49">
        <v>97.76</v>
      </c>
      <c r="K93" s="50">
        <v>139</v>
      </c>
    </row>
    <row r="94" spans="1:11" ht="14.4" x14ac:dyDescent="0.3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4" x14ac:dyDescent="0.3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4.4" x14ac:dyDescent="0.3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29.4</v>
      </c>
      <c r="H99" s="20">
        <f t="shared" ref="H99" si="44">SUM(H90:H98)</f>
        <v>20.65</v>
      </c>
      <c r="I99" s="20">
        <f t="shared" ref="I99" si="45">SUM(I90:I98)</f>
        <v>80.200000000000017</v>
      </c>
      <c r="J99" s="20">
        <f t="shared" ref="J99" si="46">SUM(J90:J98)</f>
        <v>624.47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1370</v>
      </c>
      <c r="G100" s="33">
        <f t="shared" ref="G100" si="47">G89+G99</f>
        <v>54.5</v>
      </c>
      <c r="H100" s="33">
        <f t="shared" ref="H100" si="48">H89+H99</f>
        <v>47.283000000000001</v>
      </c>
      <c r="I100" s="33">
        <f t="shared" ref="I100" si="49">I89+I99</f>
        <v>135.91000000000003</v>
      </c>
      <c r="J100" s="33">
        <f t="shared" ref="J100" si="50">J89+J99</f>
        <v>1187.3969999999999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5" t="s">
        <v>74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4" x14ac:dyDescent="0.3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4" x14ac:dyDescent="0.3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4" x14ac:dyDescent="0.3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4" x14ac:dyDescent="0.3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6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58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4.4" x14ac:dyDescent="0.3">
      <c r="A110" s="24"/>
      <c r="B110" s="16"/>
      <c r="C110" s="11"/>
      <c r="D110" s="7" t="s">
        <v>27</v>
      </c>
      <c r="E110" s="48" t="s">
        <v>75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4.4" x14ac:dyDescent="0.3">
      <c r="A111" s="24"/>
      <c r="B111" s="16"/>
      <c r="C111" s="11"/>
      <c r="D111" s="7" t="s">
        <v>28</v>
      </c>
      <c r="E111" s="48" t="s">
        <v>76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4.4" x14ac:dyDescent="0.3">
      <c r="A112" s="24"/>
      <c r="B112" s="16"/>
      <c r="C112" s="11"/>
      <c r="D112" s="7" t="s">
        <v>29</v>
      </c>
      <c r="E112" s="48" t="s">
        <v>77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4.4" x14ac:dyDescent="0.3">
      <c r="A113" s="24"/>
      <c r="B113" s="16"/>
      <c r="C113" s="11"/>
      <c r="D113" s="7" t="s">
        <v>30</v>
      </c>
      <c r="E113" s="48" t="s">
        <v>78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4.4" x14ac:dyDescent="0.3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4.4" x14ac:dyDescent="0.3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5" t="str">
        <f t="shared" ref="E120:K123" si="57">E139</f>
        <v>Запеканка творожно-рисовая с маслом сливочным</v>
      </c>
      <c r="F120" s="46">
        <f t="shared" si="57"/>
        <v>170</v>
      </c>
      <c r="G120" s="46">
        <f t="shared" si="57"/>
        <v>15.23</v>
      </c>
      <c r="H120" s="46">
        <f t="shared" si="57"/>
        <v>17.48</v>
      </c>
      <c r="I120" s="46">
        <f t="shared" si="57"/>
        <v>36.71</v>
      </c>
      <c r="J120" s="46">
        <f t="shared" si="57"/>
        <v>365.08</v>
      </c>
      <c r="K120" s="47">
        <f t="shared" si="57"/>
        <v>223</v>
      </c>
    </row>
    <row r="121" spans="1:11" ht="14.4" x14ac:dyDescent="0.3">
      <c r="A121" s="15"/>
      <c r="B121" s="16"/>
      <c r="C121" s="11"/>
      <c r="D121" s="6"/>
      <c r="E121" s="40" t="str">
        <f t="shared" si="57"/>
        <v>Молоко сгущенное поруионно</v>
      </c>
      <c r="F121" s="41">
        <f t="shared" si="57"/>
        <v>30</v>
      </c>
      <c r="G121" s="41">
        <f t="shared" si="57"/>
        <v>1.5</v>
      </c>
      <c r="H121" s="41">
        <f t="shared" si="57"/>
        <v>0</v>
      </c>
      <c r="I121" s="41">
        <f t="shared" si="57"/>
        <v>11.4</v>
      </c>
      <c r="J121" s="41">
        <f t="shared" si="57"/>
        <v>51.6</v>
      </c>
      <c r="K121" s="42">
        <f t="shared" si="57"/>
        <v>0</v>
      </c>
    </row>
    <row r="122" spans="1:11" ht="14.4" x14ac:dyDescent="0.3">
      <c r="A122" s="15"/>
      <c r="B122" s="16"/>
      <c r="C122" s="11"/>
      <c r="D122" s="7" t="s">
        <v>22</v>
      </c>
      <c r="E122" s="48" t="str">
        <f t="shared" si="57"/>
        <v>Чай  с сахаром</v>
      </c>
      <c r="F122" s="49">
        <f t="shared" si="57"/>
        <v>200</v>
      </c>
      <c r="G122" s="49">
        <f t="shared" si="57"/>
        <v>0.2</v>
      </c>
      <c r="H122" s="49">
        <f t="shared" si="57"/>
        <v>0.05</v>
      </c>
      <c r="I122" s="49">
        <f t="shared" si="57"/>
        <v>15.01</v>
      </c>
      <c r="J122" s="49">
        <f t="shared" si="57"/>
        <v>61.29</v>
      </c>
      <c r="K122" s="50">
        <f t="shared" si="57"/>
        <v>376</v>
      </c>
    </row>
    <row r="123" spans="1:11" ht="14.4" x14ac:dyDescent="0.3">
      <c r="A123" s="15"/>
      <c r="B123" s="16"/>
      <c r="C123" s="11"/>
      <c r="D123" s="7" t="s">
        <v>23</v>
      </c>
      <c r="E123" s="48" t="str">
        <f t="shared" si="57"/>
        <v>Хлеб пшеничный</v>
      </c>
      <c r="F123" s="49">
        <f t="shared" si="57"/>
        <v>40</v>
      </c>
      <c r="G123" s="49">
        <f t="shared" si="57"/>
        <v>2.0299999999999998</v>
      </c>
      <c r="H123" s="49">
        <f t="shared" si="57"/>
        <v>0.21299999999999999</v>
      </c>
      <c r="I123" s="49">
        <f t="shared" si="57"/>
        <v>13.12</v>
      </c>
      <c r="J123" s="49">
        <f t="shared" si="57"/>
        <v>62.506999999999998</v>
      </c>
      <c r="K123" s="50" t="str">
        <f t="shared" si="57"/>
        <v>ПР</v>
      </c>
    </row>
    <row r="124" spans="1:11" ht="14.4" x14ac:dyDescent="0.3">
      <c r="A124" s="15"/>
      <c r="B124" s="16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</row>
    <row r="125" spans="1:11" ht="14.4" x14ac:dyDescent="0.3">
      <c r="A125" s="15"/>
      <c r="B125" s="16"/>
      <c r="C125" s="11"/>
      <c r="D125" s="6"/>
      <c r="E125" s="40" t="s">
        <v>95</v>
      </c>
      <c r="F125" s="41">
        <v>90</v>
      </c>
      <c r="G125" s="41">
        <v>8.08</v>
      </c>
      <c r="H125" s="41">
        <v>10.69</v>
      </c>
      <c r="I125" s="41">
        <v>9.33</v>
      </c>
      <c r="J125" s="41">
        <v>165.8</v>
      </c>
      <c r="K125" s="42">
        <v>237</v>
      </c>
    </row>
    <row r="126" spans="1:11" ht="14.4" x14ac:dyDescent="0.3">
      <c r="A126" s="15"/>
      <c r="B126" s="16"/>
      <c r="C126" s="11"/>
      <c r="D126" s="6"/>
      <c r="E126" s="40" t="s">
        <v>96</v>
      </c>
      <c r="F126" s="41">
        <v>40</v>
      </c>
      <c r="G126" s="41">
        <v>0.32</v>
      </c>
      <c r="H126" s="41">
        <v>0.04</v>
      </c>
      <c r="I126" s="41">
        <v>0.68</v>
      </c>
      <c r="J126" s="41">
        <v>4.3600000000000003</v>
      </c>
      <c r="K126" s="42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570</v>
      </c>
      <c r="G127" s="20">
        <f t="shared" ref="G127:J127" si="58">SUM(G120:G126)</f>
        <v>27.36</v>
      </c>
      <c r="H127" s="20">
        <f t="shared" si="58"/>
        <v>28.472999999999999</v>
      </c>
      <c r="I127" s="20">
        <f t="shared" si="58"/>
        <v>86.25</v>
      </c>
      <c r="J127" s="20">
        <f t="shared" si="58"/>
        <v>710.63700000000006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41</v>
      </c>
      <c r="F128" s="49">
        <v>60</v>
      </c>
      <c r="G128" s="49">
        <v>0.9</v>
      </c>
      <c r="H128" s="49">
        <v>1.31</v>
      </c>
      <c r="I128" s="49">
        <v>5.6</v>
      </c>
      <c r="J128" s="49">
        <v>37.79</v>
      </c>
      <c r="K128" s="50">
        <v>45</v>
      </c>
    </row>
    <row r="129" spans="1:11" ht="14.4" x14ac:dyDescent="0.3">
      <c r="A129" s="15"/>
      <c r="B129" s="16"/>
      <c r="C129" s="11"/>
      <c r="D129" s="7" t="s">
        <v>27</v>
      </c>
      <c r="E129" s="48" t="s">
        <v>79</v>
      </c>
      <c r="F129" s="49">
        <v>200</v>
      </c>
      <c r="G129" s="49">
        <v>2.52</v>
      </c>
      <c r="H129" s="49">
        <v>2.84</v>
      </c>
      <c r="I129" s="49">
        <v>16.670000000000002</v>
      </c>
      <c r="J129" s="49">
        <v>102.32</v>
      </c>
      <c r="K129" s="50">
        <v>108</v>
      </c>
    </row>
    <row r="130" spans="1:11" ht="14.4" x14ac:dyDescent="0.3">
      <c r="A130" s="15"/>
      <c r="B130" s="16"/>
      <c r="C130" s="11"/>
      <c r="D130" s="7" t="s">
        <v>28</v>
      </c>
      <c r="E130" s="48" t="s">
        <v>80</v>
      </c>
      <c r="F130" s="49">
        <v>240</v>
      </c>
      <c r="G130" s="49">
        <v>17.12</v>
      </c>
      <c r="H130" s="49">
        <v>18.010000000000002</v>
      </c>
      <c r="I130" s="49">
        <v>30.61</v>
      </c>
      <c r="J130" s="49">
        <v>353.05</v>
      </c>
      <c r="K130" s="50">
        <v>259</v>
      </c>
    </row>
    <row r="131" spans="1:11" ht="14.4" x14ac:dyDescent="0.3">
      <c r="A131" s="15"/>
      <c r="B131" s="16"/>
      <c r="C131" s="11"/>
      <c r="D131" s="7" t="s">
        <v>29</v>
      </c>
      <c r="E131" s="48"/>
      <c r="F131" s="49"/>
      <c r="G131" s="49"/>
      <c r="H131" s="49"/>
      <c r="I131" s="49"/>
      <c r="J131" s="49"/>
      <c r="K131" s="50"/>
    </row>
    <row r="132" spans="1:11" ht="14.4" x14ac:dyDescent="0.3">
      <c r="A132" s="15"/>
      <c r="B132" s="16"/>
      <c r="C132" s="11"/>
      <c r="D132" s="7" t="s">
        <v>30</v>
      </c>
      <c r="E132" s="48" t="s">
        <v>67</v>
      </c>
      <c r="F132" s="49">
        <v>200</v>
      </c>
      <c r="G132" s="49">
        <v>1</v>
      </c>
      <c r="H132" s="49">
        <v>0.2</v>
      </c>
      <c r="I132" s="49">
        <v>20.2</v>
      </c>
      <c r="J132" s="49">
        <v>86.6</v>
      </c>
      <c r="K132" s="50">
        <v>389</v>
      </c>
    </row>
    <row r="133" spans="1:11" ht="14.4" x14ac:dyDescent="0.3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4.4" x14ac:dyDescent="0.3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9">SUM(G128:G136)</f>
        <v>25.7</v>
      </c>
      <c r="H137" s="20">
        <f t="shared" si="59"/>
        <v>23.000000000000004</v>
      </c>
      <c r="I137" s="20">
        <f t="shared" si="59"/>
        <v>96.6</v>
      </c>
      <c r="J137" s="20">
        <f t="shared" si="59"/>
        <v>696.24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1340</v>
      </c>
      <c r="G138" s="33">
        <f t="shared" ref="G138" si="60">G127+G137</f>
        <v>53.06</v>
      </c>
      <c r="H138" s="33">
        <f t="shared" ref="H138" si="61">H127+H137</f>
        <v>51.472999999999999</v>
      </c>
      <c r="I138" s="33">
        <f t="shared" ref="I138" si="62">I127+I137</f>
        <v>182.85</v>
      </c>
      <c r="J138" s="33">
        <f t="shared" ref="J138" si="63">J127+J137</f>
        <v>1406.877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63" t="s">
        <v>97</v>
      </c>
      <c r="F139" s="46">
        <v>170</v>
      </c>
      <c r="G139" s="46">
        <v>15.23</v>
      </c>
      <c r="H139" s="46">
        <v>17.48</v>
      </c>
      <c r="I139" s="46">
        <v>36.71</v>
      </c>
      <c r="J139" s="46">
        <v>365.08</v>
      </c>
      <c r="K139" s="47">
        <v>223</v>
      </c>
    </row>
    <row r="140" spans="1:11" ht="14.4" x14ac:dyDescent="0.3">
      <c r="A140" s="24"/>
      <c r="B140" s="16"/>
      <c r="C140" s="11"/>
      <c r="D140" s="6"/>
      <c r="E140" s="62" t="s">
        <v>98</v>
      </c>
      <c r="F140" s="49">
        <v>30</v>
      </c>
      <c r="G140" s="49">
        <v>1.5</v>
      </c>
      <c r="H140" s="49"/>
      <c r="I140" s="49">
        <v>11.4</v>
      </c>
      <c r="J140" s="49">
        <v>51.6</v>
      </c>
      <c r="K140" s="50"/>
    </row>
    <row r="141" spans="1:11" ht="14.4" x14ac:dyDescent="0.3">
      <c r="A141" s="24"/>
      <c r="B141" s="16"/>
      <c r="C141" s="11"/>
      <c r="D141" s="7" t="s">
        <v>22</v>
      </c>
      <c r="E141" s="48" t="str">
        <f>[1]Лист1!E46</f>
        <v>Чай  с сахаром</v>
      </c>
      <c r="F141" s="49">
        <f>[1]Лист1!F46</f>
        <v>200</v>
      </c>
      <c r="G141" s="49">
        <f>[1]Лист1!G46</f>
        <v>0.2</v>
      </c>
      <c r="H141" s="49">
        <f>[1]Лист1!H46</f>
        <v>0.05</v>
      </c>
      <c r="I141" s="49">
        <f>[1]Лист1!I46</f>
        <v>15.01</v>
      </c>
      <c r="J141" s="49">
        <f>[1]Лист1!J46</f>
        <v>61.29</v>
      </c>
      <c r="K141" s="50">
        <f>[1]Лист1!K46</f>
        <v>376</v>
      </c>
    </row>
    <row r="142" spans="1:11" ht="15.75" customHeight="1" x14ac:dyDescent="0.3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4.4" x14ac:dyDescent="0.3">
      <c r="A143" s="24"/>
      <c r="B143" s="16"/>
      <c r="C143" s="11"/>
      <c r="D143" s="7" t="s">
        <v>24</v>
      </c>
      <c r="E143" s="62" t="s">
        <v>40</v>
      </c>
      <c r="F143" s="49">
        <f>[1]Лист1!F10</f>
        <v>100</v>
      </c>
      <c r="G143" s="49">
        <f>[1]Лист1!G10</f>
        <v>0.4</v>
      </c>
      <c r="H143" s="49">
        <f>[1]Лист1!H10</f>
        <v>0.4</v>
      </c>
      <c r="I143" s="49">
        <f>[1]Лист1!I10</f>
        <v>9.8000000000000007</v>
      </c>
      <c r="J143" s="49">
        <f>[1]Лист1!J10</f>
        <v>44.4</v>
      </c>
      <c r="K143" s="50">
        <f>[1]Лист1!K10</f>
        <v>338</v>
      </c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4">SUM(G139:G145)</f>
        <v>19.36</v>
      </c>
      <c r="H146" s="20">
        <f t="shared" si="64"/>
        <v>18.143000000000001</v>
      </c>
      <c r="I146" s="20">
        <f t="shared" si="64"/>
        <v>86.039999999999992</v>
      </c>
      <c r="J146" s="20">
        <f t="shared" si="64"/>
        <v>584.87699999999995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tr">
        <f t="shared" ref="E147:K153" si="65">E128</f>
        <v>Салат из белокачанной капусты с морковью</v>
      </c>
      <c r="F147" s="49">
        <f t="shared" si="65"/>
        <v>60</v>
      </c>
      <c r="G147" s="49">
        <f t="shared" si="65"/>
        <v>0.9</v>
      </c>
      <c r="H147" s="49">
        <f t="shared" si="65"/>
        <v>1.31</v>
      </c>
      <c r="I147" s="49">
        <f t="shared" si="65"/>
        <v>5.6</v>
      </c>
      <c r="J147" s="49">
        <f t="shared" si="65"/>
        <v>37.79</v>
      </c>
      <c r="K147" s="50">
        <f t="shared" si="65"/>
        <v>45</v>
      </c>
    </row>
    <row r="148" spans="1:11" ht="26.4" x14ac:dyDescent="0.3">
      <c r="A148" s="24"/>
      <c r="B148" s="16"/>
      <c r="C148" s="11"/>
      <c r="D148" s="7" t="s">
        <v>27</v>
      </c>
      <c r="E148" s="48" t="str">
        <f t="shared" si="65"/>
        <v>Суп картофельный с клецками</v>
      </c>
      <c r="F148" s="49">
        <f t="shared" si="65"/>
        <v>200</v>
      </c>
      <c r="G148" s="49">
        <f t="shared" si="65"/>
        <v>2.52</v>
      </c>
      <c r="H148" s="49">
        <f t="shared" si="65"/>
        <v>2.84</v>
      </c>
      <c r="I148" s="49">
        <f t="shared" si="65"/>
        <v>16.670000000000002</v>
      </c>
      <c r="J148" s="49">
        <f t="shared" si="65"/>
        <v>102.32</v>
      </c>
      <c r="K148" s="50">
        <f t="shared" si="65"/>
        <v>108</v>
      </c>
    </row>
    <row r="149" spans="1:11" ht="14.4" x14ac:dyDescent="0.3">
      <c r="A149" s="24"/>
      <c r="B149" s="16"/>
      <c r="C149" s="11"/>
      <c r="D149" s="7" t="s">
        <v>28</v>
      </c>
      <c r="E149" s="48" t="str">
        <f t="shared" si="65"/>
        <v>Жаркое по-домашнему</v>
      </c>
      <c r="F149" s="49">
        <f t="shared" si="65"/>
        <v>240</v>
      </c>
      <c r="G149" s="49">
        <f t="shared" si="65"/>
        <v>17.12</v>
      </c>
      <c r="H149" s="49">
        <f t="shared" si="65"/>
        <v>18.010000000000002</v>
      </c>
      <c r="I149" s="49">
        <f t="shared" si="65"/>
        <v>30.61</v>
      </c>
      <c r="J149" s="49">
        <f t="shared" si="65"/>
        <v>353.05</v>
      </c>
      <c r="K149" s="50">
        <f t="shared" si="65"/>
        <v>259</v>
      </c>
    </row>
    <row r="150" spans="1:11" ht="14.4" x14ac:dyDescent="0.3">
      <c r="A150" s="24"/>
      <c r="B150" s="16"/>
      <c r="C150" s="11"/>
      <c r="D150" s="7" t="s">
        <v>29</v>
      </c>
      <c r="E150" s="48">
        <f t="shared" si="65"/>
        <v>0</v>
      </c>
      <c r="F150" s="49">
        <f t="shared" si="65"/>
        <v>0</v>
      </c>
      <c r="G150" s="49">
        <f t="shared" si="65"/>
        <v>0</v>
      </c>
      <c r="H150" s="49">
        <f t="shared" si="65"/>
        <v>0</v>
      </c>
      <c r="I150" s="49">
        <f t="shared" si="65"/>
        <v>0</v>
      </c>
      <c r="J150" s="49">
        <f t="shared" si="65"/>
        <v>0</v>
      </c>
      <c r="K150" s="50">
        <f t="shared" si="65"/>
        <v>0</v>
      </c>
    </row>
    <row r="151" spans="1:11" ht="14.4" x14ac:dyDescent="0.3">
      <c r="A151" s="24"/>
      <c r="B151" s="16"/>
      <c r="C151" s="11"/>
      <c r="D151" s="7" t="s">
        <v>30</v>
      </c>
      <c r="E151" s="48" t="str">
        <f t="shared" si="65"/>
        <v>Сок фруктовый</v>
      </c>
      <c r="F151" s="49">
        <f t="shared" si="65"/>
        <v>200</v>
      </c>
      <c r="G151" s="49">
        <f t="shared" si="65"/>
        <v>1</v>
      </c>
      <c r="H151" s="49">
        <f t="shared" si="65"/>
        <v>0.2</v>
      </c>
      <c r="I151" s="49">
        <f t="shared" si="65"/>
        <v>20.2</v>
      </c>
      <c r="J151" s="49">
        <f t="shared" si="65"/>
        <v>86.6</v>
      </c>
      <c r="K151" s="50">
        <f t="shared" si="65"/>
        <v>389</v>
      </c>
    </row>
    <row r="152" spans="1:11" ht="14.4" x14ac:dyDescent="0.3">
      <c r="A152" s="24"/>
      <c r="B152" s="16"/>
      <c r="C152" s="11"/>
      <c r="D152" s="7" t="s">
        <v>31</v>
      </c>
      <c r="E152" s="48" t="str">
        <f t="shared" si="65"/>
        <v>Хлеб пшеничный</v>
      </c>
      <c r="F152" s="49">
        <f t="shared" si="65"/>
        <v>30</v>
      </c>
      <c r="G152" s="49">
        <f t="shared" si="65"/>
        <v>1.52</v>
      </c>
      <c r="H152" s="49">
        <f t="shared" si="65"/>
        <v>0.16</v>
      </c>
      <c r="I152" s="49">
        <f t="shared" si="65"/>
        <v>9.84</v>
      </c>
      <c r="J152" s="49">
        <f t="shared" si="65"/>
        <v>46.88</v>
      </c>
      <c r="K152" s="50" t="str">
        <f t="shared" si="65"/>
        <v>ПР</v>
      </c>
    </row>
    <row r="153" spans="1:11" ht="14.4" x14ac:dyDescent="0.3">
      <c r="A153" s="24"/>
      <c r="B153" s="16"/>
      <c r="C153" s="11"/>
      <c r="D153" s="7" t="s">
        <v>32</v>
      </c>
      <c r="E153" s="48" t="str">
        <f t="shared" si="65"/>
        <v>Хлеб ржано-пшеничный</v>
      </c>
      <c r="F153" s="49">
        <f t="shared" si="65"/>
        <v>40</v>
      </c>
      <c r="G153" s="49">
        <f t="shared" si="65"/>
        <v>2.64</v>
      </c>
      <c r="H153" s="49">
        <f t="shared" si="65"/>
        <v>0.48</v>
      </c>
      <c r="I153" s="49">
        <f t="shared" si="65"/>
        <v>13.68</v>
      </c>
      <c r="J153" s="49">
        <f t="shared" si="65"/>
        <v>69.599999999999994</v>
      </c>
      <c r="K153" s="50" t="str">
        <f t="shared" si="65"/>
        <v>ПР</v>
      </c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6">SUM(G147:G155)</f>
        <v>25.7</v>
      </c>
      <c r="H156" s="20">
        <f t="shared" si="66"/>
        <v>23.000000000000004</v>
      </c>
      <c r="I156" s="20">
        <f t="shared" si="66"/>
        <v>96.6</v>
      </c>
      <c r="J156" s="20">
        <f t="shared" si="66"/>
        <v>696.24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1310</v>
      </c>
      <c r="G157" s="33">
        <f t="shared" ref="G157" si="67">G146+G156</f>
        <v>45.06</v>
      </c>
      <c r="H157" s="33">
        <f t="shared" ref="H157" si="68">H146+H156</f>
        <v>41.143000000000001</v>
      </c>
      <c r="I157" s="33">
        <f t="shared" ref="I157" si="69">I146+I156</f>
        <v>182.64</v>
      </c>
      <c r="J157" s="33">
        <f t="shared" ref="J157" si="70">J146+J156</f>
        <v>1281.117</v>
      </c>
      <c r="K157" s="33"/>
    </row>
    <row r="158" spans="1:11" ht="26.4" x14ac:dyDescent="0.3">
      <c r="A158" s="21">
        <v>2</v>
      </c>
      <c r="B158" s="22">
        <v>4</v>
      </c>
      <c r="C158" s="23" t="s">
        <v>20</v>
      </c>
      <c r="D158" s="5" t="s">
        <v>21</v>
      </c>
      <c r="E158" s="51" t="s">
        <v>81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4.4" x14ac:dyDescent="0.3">
      <c r="A159" s="24"/>
      <c r="B159" s="16"/>
      <c r="C159" s="11"/>
      <c r="D159" s="6"/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4.4" x14ac:dyDescent="0.3">
      <c r="A160" s="24"/>
      <c r="B160" s="16"/>
      <c r="C160" s="11"/>
      <c r="D160" s="7" t="s">
        <v>22</v>
      </c>
      <c r="E160" s="62" t="s">
        <v>99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4" x14ac:dyDescent="0.3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4" x14ac:dyDescent="0.3">
      <c r="A162" s="24"/>
      <c r="B162" s="16"/>
      <c r="C162" s="11"/>
      <c r="D162" s="7" t="s">
        <v>24</v>
      </c>
      <c r="E162" s="48" t="s">
        <v>82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26.4" x14ac:dyDescent="0.3">
      <c r="A163" s="24"/>
      <c r="B163" s="16"/>
      <c r="C163" s="11"/>
      <c r="D163" s="6"/>
      <c r="E163" s="51" t="s">
        <v>83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71">SUM(G158:G164)</f>
        <v>24.3</v>
      </c>
      <c r="H165" s="20">
        <f t="shared" si="71"/>
        <v>21.702999999999999</v>
      </c>
      <c r="I165" s="20">
        <f t="shared" si="71"/>
        <v>99.63</v>
      </c>
      <c r="J165" s="20">
        <f t="shared" si="71"/>
        <v>691.04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51</v>
      </c>
      <c r="F166" s="49">
        <v>60</v>
      </c>
      <c r="G166" s="49">
        <v>0.86</v>
      </c>
      <c r="H166" s="49">
        <v>3.05</v>
      </c>
      <c r="I166" s="49">
        <v>5.13</v>
      </c>
      <c r="J166" s="49">
        <v>51.41</v>
      </c>
      <c r="K166" s="50">
        <v>52</v>
      </c>
    </row>
    <row r="167" spans="1:11" ht="26.4" x14ac:dyDescent="0.3">
      <c r="A167" s="24"/>
      <c r="B167" s="16"/>
      <c r="C167" s="11"/>
      <c r="D167" s="7" t="s">
        <v>27</v>
      </c>
      <c r="E167" s="48" t="s">
        <v>84</v>
      </c>
      <c r="F167" s="49">
        <v>200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4" x14ac:dyDescent="0.3">
      <c r="A168" s="24"/>
      <c r="B168" s="16"/>
      <c r="C168" s="11"/>
      <c r="D168" s="7" t="s">
        <v>28</v>
      </c>
      <c r="E168" s="48" t="s">
        <v>85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4" x14ac:dyDescent="0.3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4" x14ac:dyDescent="0.3">
      <c r="A170" s="24"/>
      <c r="B170" s="16"/>
      <c r="C170" s="11"/>
      <c r="D170" s="7" t="s">
        <v>30</v>
      </c>
      <c r="E170" s="48" t="s">
        <v>86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4.4" x14ac:dyDescent="0.3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4.4" x14ac:dyDescent="0.3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2">SUM(G166:G174)</f>
        <v>30.27</v>
      </c>
      <c r="H175" s="20">
        <f t="shared" si="72"/>
        <v>26.419999999999998</v>
      </c>
      <c r="I175" s="20">
        <f t="shared" si="72"/>
        <v>80.52000000000001</v>
      </c>
      <c r="J175" s="20">
        <f t="shared" si="72"/>
        <v>680.9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1400</v>
      </c>
      <c r="G176" s="33">
        <f t="shared" ref="G176" si="73">G165+G175</f>
        <v>54.57</v>
      </c>
      <c r="H176" s="33">
        <f t="shared" ref="H176" si="74">H165+H175</f>
        <v>48.122999999999998</v>
      </c>
      <c r="I176" s="33">
        <f t="shared" ref="I176" si="75">I165+I175</f>
        <v>180.15</v>
      </c>
      <c r="J176" s="33">
        <f t="shared" ref="J176" si="76">J165+J175</f>
        <v>1371.94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4" x14ac:dyDescent="0.3">
      <c r="A178" s="24"/>
      <c r="B178" s="16"/>
      <c r="C178" s="11"/>
      <c r="D178" s="6"/>
      <c r="E178" s="51" t="s">
        <v>87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4" x14ac:dyDescent="0.3">
      <c r="A179" s="24"/>
      <c r="B179" s="16"/>
      <c r="C179" s="11"/>
      <c r="D179" s="7" t="s">
        <v>22</v>
      </c>
      <c r="E179" s="48" t="s">
        <v>57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4" x14ac:dyDescent="0.3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4" x14ac:dyDescent="0.3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4.4" x14ac:dyDescent="0.3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7">SUM(G177:G183)</f>
        <v>28.16</v>
      </c>
      <c r="H184" s="20">
        <f t="shared" si="77"/>
        <v>26.702999999999999</v>
      </c>
      <c r="I184" s="20">
        <f t="shared" si="77"/>
        <v>53.65</v>
      </c>
      <c r="J184" s="20">
        <f t="shared" si="77"/>
        <v>567.46699999999998</v>
      </c>
      <c r="K184" s="26"/>
    </row>
    <row r="185" spans="1:11" ht="26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58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4.4" x14ac:dyDescent="0.3">
      <c r="A186" s="24"/>
      <c r="B186" s="16"/>
      <c r="C186" s="11"/>
      <c r="D186" s="7" t="s">
        <v>27</v>
      </c>
      <c r="E186" s="48" t="s">
        <v>88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4" x14ac:dyDescent="0.3">
      <c r="A187" s="24"/>
      <c r="B187" s="16"/>
      <c r="C187" s="11"/>
      <c r="D187" s="7" t="s">
        <v>28</v>
      </c>
      <c r="E187" s="51" t="s">
        <v>89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4.4" x14ac:dyDescent="0.3">
      <c r="A188" s="24"/>
      <c r="B188" s="16"/>
      <c r="C188" s="11"/>
      <c r="D188" s="7" t="s">
        <v>29</v>
      </c>
      <c r="E188" s="48" t="s">
        <v>73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4.4" x14ac:dyDescent="0.3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4" x14ac:dyDescent="0.3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4.4" x14ac:dyDescent="0.3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4" x14ac:dyDescent="0.3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 x14ac:dyDescent="0.3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8">SUM(G185:G193)</f>
        <v>35.650000000000006</v>
      </c>
      <c r="H194" s="20">
        <f t="shared" si="78"/>
        <v>21.130000000000003</v>
      </c>
      <c r="I194" s="20">
        <f t="shared" si="78"/>
        <v>111.94</v>
      </c>
      <c r="J194" s="20">
        <f t="shared" si="78"/>
        <v>780.85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1350</v>
      </c>
      <c r="G195" s="33">
        <f t="shared" ref="G195" si="79">G184+G194</f>
        <v>63.81</v>
      </c>
      <c r="H195" s="33">
        <f t="shared" ref="H195" si="80">H184+H194</f>
        <v>47.832999999999998</v>
      </c>
      <c r="I195" s="33">
        <f t="shared" ref="I195" si="81">I184+I194</f>
        <v>165.59</v>
      </c>
      <c r="J195" s="33">
        <f t="shared" ref="J195" si="82">J184+J194</f>
        <v>1348.317</v>
      </c>
      <c r="K195" s="33"/>
    </row>
    <row r="196" spans="1:11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1333</v>
      </c>
      <c r="G196" s="35">
        <f t="shared" ref="G196:J196" si="83">(G24+G43+G62+G81+G100+G119+G138+G157+G176+G195)/(IF(G24=0,0,1)+IF(G43=0,0,1)+IF(G62=0,0,1)+IF(G81=0,0,1)+IF(G100=0,0,1)+IF(G119=0,0,1)+IF(G138=0,0,1)+IF(G157=0,0,1)+IF(G176=0,0,1)+IF(G195=0,0,1))</f>
        <v>50.993999999999993</v>
      </c>
      <c r="H196" s="35">
        <f t="shared" si="83"/>
        <v>48.548999999999999</v>
      </c>
      <c r="I196" s="35">
        <f t="shared" si="83"/>
        <v>174.48</v>
      </c>
      <c r="J196" s="35">
        <f t="shared" si="83"/>
        <v>1338.9633000000001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dcterms:created xsi:type="dcterms:W3CDTF">2022-05-16T14:23:56Z</dcterms:created>
  <dcterms:modified xsi:type="dcterms:W3CDTF">2023-11-08T09:33:32Z</dcterms:modified>
</cp:coreProperties>
</file>